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25-2025 ERDF\1 výzva\"/>
    </mc:Choice>
  </mc:AlternateContent>
  <xr:revisionPtr revIDLastSave="0" documentId="13_ncr:1_{E7E8252E-1C12-4F4D-B0DD-F4437DA0F9E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P9" i="1"/>
  <c r="S8" i="1"/>
  <c r="T8" i="1"/>
  <c r="S9" i="1"/>
  <c r="T9" i="1"/>
  <c r="S7" i="1"/>
  <c r="P7" i="1"/>
  <c r="R12" i="1" l="1"/>
  <c r="Q12" i="1"/>
  <c r="T7" i="1"/>
</calcChain>
</file>

<file path=xl/sharedStrings.xml><?xml version="1.0" encoding="utf-8"?>
<sst xmlns="http://schemas.openxmlformats.org/spreadsheetml/2006/main" count="54" uniqueCount="47">
  <si>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</si>
  <si>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</si>
  <si>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</si>
  <si>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</si>
  <si>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</si>
  <si>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</si>
  <si>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</si>
  <si>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</si>
  <si>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</si>
  <si>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</si>
  <si>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</si>
  <si>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</si>
  <si>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</si>
  <si>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38653400-1 - Projekční plátna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</si>
  <si>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</si>
  <si>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</si>
  <si>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</si>
  <si>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</si>
  <si>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</si>
  <si>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</si>
  <si>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</si>
  <si>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</si>
  <si>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</si>
  <si>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</si>
  <si>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</si>
  <si>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</si>
  <si>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</si>
  <si>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</si>
  <si>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NE</t>
  </si>
  <si>
    <t>ks</t>
  </si>
  <si>
    <t xml:space="preserve">Termín dodání </t>
  </si>
  <si>
    <t>Rámové plátno</t>
  </si>
  <si>
    <t>ANO</t>
  </si>
  <si>
    <t>Tomáš Les,
Tel.: 735 715 986</t>
  </si>
  <si>
    <t>do 31.7.2025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</si>
  <si>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</si>
  <si>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ERDF KVALITA ZČU 
Číslo projektu: CZ.02.02.01/00/23_023/0008982
(OPJAK-MŠMT)</t>
  </si>
  <si>
    <t>Příloha č. 2 Kupní smlouvy - Technická specifikace
Audiovizuální technika (II.) 025 - 2025</t>
  </si>
  <si>
    <t>LCD display</t>
  </si>
  <si>
    <t>Společná faktura</t>
  </si>
  <si>
    <t>32324100-1 - Barevné televize</t>
  </si>
  <si>
    <r>
      <t xml:space="preserve">Jungmannova 1, 
301 00 Plzeň,
</t>
    </r>
    <r>
      <rPr>
        <b/>
        <sz val="11"/>
        <color theme="1"/>
        <rFont val="Calibri"/>
        <family val="2"/>
        <charset val="238"/>
        <scheme val="minor"/>
      </rPr>
      <t>místnost JJ 203</t>
    </r>
  </si>
  <si>
    <r>
      <t xml:space="preserve">Jungmannova 1, 
301 00 Plzeň,
</t>
    </r>
    <r>
      <rPr>
        <b/>
        <sz val="11"/>
        <color theme="1"/>
        <rFont val="Calibri"/>
        <family val="2"/>
        <charset val="238"/>
        <scheme val="minor"/>
      </rPr>
      <t>místnost JJ 219</t>
    </r>
  </si>
  <si>
    <r>
      <rPr>
        <b/>
        <sz val="11"/>
        <color theme="1"/>
        <rFont val="Calibri"/>
        <family val="2"/>
        <charset val="238"/>
        <scheme val="minor"/>
      </rPr>
      <t>Veleslavínova 42,</t>
    </r>
    <r>
      <rPr>
        <sz val="11"/>
        <color theme="1"/>
        <rFont val="Calibri"/>
        <family val="2"/>
        <charset val="238"/>
        <scheme val="minor"/>
      </rPr>
      <t xml:space="preserve"> 
301 00 Plzeň,
</t>
    </r>
    <r>
      <rPr>
        <b/>
        <sz val="11"/>
        <color theme="1"/>
        <rFont val="Calibri"/>
        <family val="2"/>
        <charset val="238"/>
        <scheme val="minor"/>
      </rPr>
      <t>místnost VC 301</t>
    </r>
  </si>
  <si>
    <t>Velkoformátový displej 75" s následujícími parametry: 
nativní rozlišení 4K 3840 x 2160, VA, 16:9, 
odezva max. 8 ms, 
barevná hloubka min. 10bit, 
HDR, 
jas min. 350 cd/m2, 
kontrast 4000:1, 
konektivita min.: HDMI 1.4, VGA, USB, repro, 
normalizovaný kloubový držák monitoru.
Včetně montáže.</t>
  </si>
  <si>
    <t>Včetně montáže.</t>
  </si>
  <si>
    <t>Stěnové fixně kotvené plátno, černý rám, pro obraz 16:10, šíře 260 cm, včetně montáže.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</si>
</sst>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108">
    <xf numFmtId="0" fontId="0" fillId="0" borderId="0" xfId="0"/>
    <xf numFmtId="0" fontId="15" fillId="4" borderId="9" xfId="0" applyFont="1" applyFill="1" applyBorder="1" applyAlignment="1" applyProtection="1">
      <alignment horizontal="center" vertical="center" wrapText="1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0" fontId="15" fillId="4" borderId="13" xfId="0" applyFont="1" applyFill="1" applyBorder="1" applyAlignment="1" applyProtection="1">
      <alignment horizontal="center" vertical="center" wrapTex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0" fontId="3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5" fillId="6" borderId="14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left" vertical="center" wrapText="1" indent="1"/>
    </xf>
    <xf numFmtId="0" fontId="15" fillId="4" borderId="11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5" fillId="6" borderId="15" xfId="0" applyFont="1" applyFill="1" applyBorder="1" applyAlignment="1" applyProtection="1">
      <alignment horizontal="center" vertical="center" wrapText="1"/>
    </xf>
    <xf numFmtId="0" fontId="3" fillId="6" borderId="11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15" fillId="4" borderId="13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5" fillId="6" borderId="16" xfId="0" applyFont="1" applyFill="1" applyBorder="1" applyAlignment="1" applyProtection="1">
      <alignment horizontal="center" vertical="center" wrapText="1"/>
    </xf>
    <xf numFmtId="0" fontId="3" fillId="6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0" borderId="6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2"/>
  <sheetViews>
    <sheetView tabSelected="1" zoomScale="87" zoomScaleNormal="87" workbookViewId="0">
      <selection activeCell="C7" sqref="C7"/>
    </sheetView>
  </sheetViews>
  <sheetFormatPr defaultRowHeight="15" x14ac:dyDescent="0.25"/>
  <cols>
    <col min="1" max="1" width="1.42578125" style="11" bestFit="1" customWidth="1"/>
    <col min="2" max="2" width="5.7109375" style="11" bestFit="1" customWidth="1"/>
    <col min="3" max="3" width="37.7109375" style="10" customWidth="1"/>
    <col min="4" max="4" width="11.42578125" style="106" customWidth="1"/>
    <col min="5" max="5" width="9" style="9" bestFit="1" customWidth="1"/>
    <col min="6" max="6" width="92.28515625" style="10" customWidth="1"/>
    <col min="7" max="7" width="38.42578125" style="10" customWidth="1"/>
    <col min="8" max="8" width="28" style="10" customWidth="1"/>
    <col min="9" max="9" width="23.140625" style="10" customWidth="1"/>
    <col min="10" max="10" width="16.28515625" style="10" customWidth="1"/>
    <col min="11" max="11" width="49.7109375" style="11" customWidth="1"/>
    <col min="12" max="12" width="27.28515625" style="11" customWidth="1"/>
    <col min="13" max="13" width="21.42578125" style="11" customWidth="1"/>
    <col min="14" max="14" width="28" style="10" customWidth="1"/>
    <col min="15" max="15" width="20.28515625" style="10" customWidth="1"/>
    <col min="16" max="16" width="20.28515625" style="10" hidden="1" customWidth="1"/>
    <col min="17" max="17" width="24" style="11" bestFit="1" customWidth="1"/>
    <col min="18" max="18" width="24.140625" style="11" customWidth="1"/>
    <col min="19" max="19" width="19.7109375" style="11" customWidth="1"/>
    <col min="20" max="20" width="17.85546875" style="11" customWidth="1"/>
    <col min="21" max="21" width="14.28515625" style="11" hidden="1" customWidth="1"/>
    <col min="22" max="22" width="35.85546875" style="12" customWidth="1"/>
    <col min="23" max="16384" width="9.140625" style="11"/>
  </cols>
  <sheetData>
    <row r="1" spans="2:22" ht="43.5" customHeight="1" x14ac:dyDescent="0.25">
      <c r="B1" s="7" t="s">
        <v>37</v>
      </c>
      <c r="C1" s="8"/>
      <c r="D1" s="8"/>
    </row>
    <row r="2" spans="2:22" ht="18" customHeight="1" x14ac:dyDescent="0.25">
      <c r="C2" s="11"/>
      <c r="D2" s="13"/>
      <c r="E2" s="14"/>
      <c r="F2" s="15"/>
      <c r="G2" s="15"/>
      <c r="H2" s="15"/>
      <c r="I2" s="11"/>
      <c r="J2" s="16"/>
      <c r="N2" s="17"/>
      <c r="O2" s="15"/>
      <c r="P2" s="15"/>
      <c r="Q2" s="15"/>
      <c r="R2" s="15"/>
      <c r="T2" s="18"/>
      <c r="U2" s="19"/>
      <c r="V2" s="20"/>
    </row>
    <row r="3" spans="2:22" ht="18" customHeight="1" x14ac:dyDescent="0.25">
      <c r="B3" s="21"/>
      <c r="C3" s="22" t="s">
        <v>0</v>
      </c>
      <c r="D3" s="23"/>
      <c r="E3" s="23"/>
      <c r="F3" s="23"/>
      <c r="G3" s="24"/>
      <c r="H3" s="24"/>
      <c r="I3" s="24"/>
      <c r="J3" s="24"/>
      <c r="K3" s="24"/>
      <c r="L3" s="24"/>
      <c r="M3" s="18"/>
      <c r="N3" s="25"/>
      <c r="O3" s="25"/>
      <c r="P3" s="25"/>
      <c r="Q3" s="25"/>
      <c r="R3" s="25"/>
      <c r="T3" s="18"/>
    </row>
    <row r="4" spans="2:22" ht="18" customHeight="1" thickBot="1" x14ac:dyDescent="0.3">
      <c r="B4" s="26"/>
      <c r="C4" s="27" t="s">
        <v>1</v>
      </c>
      <c r="D4" s="23"/>
      <c r="E4" s="23"/>
      <c r="F4" s="23"/>
      <c r="G4" s="23"/>
      <c r="H4" s="23"/>
      <c r="I4" s="18"/>
      <c r="J4" s="18"/>
      <c r="K4" s="18"/>
      <c r="L4" s="18"/>
      <c r="M4" s="18"/>
      <c r="N4" s="15"/>
      <c r="O4" s="15"/>
      <c r="P4" s="15"/>
      <c r="Q4" s="18"/>
      <c r="R4" s="18"/>
      <c r="T4" s="18"/>
    </row>
    <row r="5" spans="2:22" ht="34.5" customHeight="1" thickBot="1" x14ac:dyDescent="0.3">
      <c r="B5" s="28"/>
      <c r="C5" s="29"/>
      <c r="D5" s="30"/>
      <c r="E5" s="30"/>
      <c r="F5" s="15"/>
      <c r="G5" s="31" t="s">
        <v>2</v>
      </c>
      <c r="H5" s="32" t="s">
        <v>2</v>
      </c>
      <c r="I5" s="15"/>
      <c r="J5" s="15"/>
      <c r="N5" s="15"/>
      <c r="O5" s="33"/>
      <c r="P5" s="33"/>
      <c r="R5" s="31" t="s">
        <v>2</v>
      </c>
      <c r="V5" s="16"/>
    </row>
    <row r="6" spans="2:22" ht="76.5" customHeight="1" thickTop="1" thickBot="1" x14ac:dyDescent="0.3">
      <c r="B6" s="34" t="s">
        <v>3</v>
      </c>
      <c r="C6" s="35" t="s">
        <v>18</v>
      </c>
      <c r="D6" s="35" t="s">
        <v>4</v>
      </c>
      <c r="E6" s="35" t="s">
        <v>16</v>
      </c>
      <c r="F6" s="35" t="s">
        <v>17</v>
      </c>
      <c r="G6" s="36" t="s">
        <v>5</v>
      </c>
      <c r="H6" s="36" t="s">
        <v>15</v>
      </c>
      <c r="I6" s="35" t="s">
        <v>19</v>
      </c>
      <c r="J6" s="35" t="s">
        <v>20</v>
      </c>
      <c r="K6" s="35" t="s">
        <v>35</v>
      </c>
      <c r="L6" s="35" t="s">
        <v>21</v>
      </c>
      <c r="M6" s="37" t="s">
        <v>22</v>
      </c>
      <c r="N6" s="35" t="s">
        <v>23</v>
      </c>
      <c r="O6" s="35" t="s">
        <v>30</v>
      </c>
      <c r="P6" s="35" t="s">
        <v>26</v>
      </c>
      <c r="Q6" s="35" t="s">
        <v>6</v>
      </c>
      <c r="R6" s="38" t="s">
        <v>7</v>
      </c>
      <c r="S6" s="37" t="s">
        <v>8</v>
      </c>
      <c r="T6" s="37" t="s">
        <v>9</v>
      </c>
      <c r="U6" s="35" t="s">
        <v>24</v>
      </c>
      <c r="V6" s="39" t="s">
        <v>25</v>
      </c>
    </row>
    <row r="7" spans="2:22" ht="176.25" customHeight="1" thickTop="1" x14ac:dyDescent="0.25">
      <c r="B7" s="40">
        <v>1</v>
      </c>
      <c r="C7" s="41" t="s">
        <v>38</v>
      </c>
      <c r="D7" s="42">
        <v>1</v>
      </c>
      <c r="E7" s="43" t="s">
        <v>29</v>
      </c>
      <c r="F7" s="44" t="s">
        <v>44</v>
      </c>
      <c r="G7" s="1"/>
      <c r="H7" s="1"/>
      <c r="I7" s="45" t="s">
        <v>39</v>
      </c>
      <c r="J7" s="46" t="s">
        <v>32</v>
      </c>
      <c r="K7" s="47" t="s">
        <v>36</v>
      </c>
      <c r="L7" s="45" t="s">
        <v>45</v>
      </c>
      <c r="M7" s="48" t="s">
        <v>33</v>
      </c>
      <c r="N7" s="49" t="s">
        <v>41</v>
      </c>
      <c r="O7" s="50" t="s">
        <v>34</v>
      </c>
      <c r="P7" s="51">
        <f>D7*Q7</f>
        <v>85000</v>
      </c>
      <c r="Q7" s="52">
        <v>85000</v>
      </c>
      <c r="R7" s="4"/>
      <c r="S7" s="53">
        <f>D7*R7</f>
        <v>0</v>
      </c>
      <c r="T7" s="54" t="str">
        <f t="shared" ref="T7" si="0">IF(ISNUMBER(R7), IF(R7&gt;Q7,"NEVYHOVUJE","VYHOVUJE")," ")</f>
        <v xml:space="preserve"> </v>
      </c>
      <c r="U7" s="46"/>
      <c r="V7" s="43" t="s">
        <v>40</v>
      </c>
    </row>
    <row r="8" spans="2:22" ht="64.5" customHeight="1" x14ac:dyDescent="0.25">
      <c r="B8" s="55">
        <v>2</v>
      </c>
      <c r="C8" s="56" t="s">
        <v>31</v>
      </c>
      <c r="D8" s="57">
        <v>1</v>
      </c>
      <c r="E8" s="58" t="s">
        <v>29</v>
      </c>
      <c r="F8" s="59" t="s">
        <v>46</v>
      </c>
      <c r="G8" s="2"/>
      <c r="H8" s="60" t="s">
        <v>28</v>
      </c>
      <c r="I8" s="61"/>
      <c r="J8" s="62"/>
      <c r="K8" s="63"/>
      <c r="L8" s="61"/>
      <c r="M8" s="64"/>
      <c r="N8" s="65" t="s">
        <v>42</v>
      </c>
      <c r="O8" s="66"/>
      <c r="P8" s="67">
        <f>D8*Q8</f>
        <v>25000</v>
      </c>
      <c r="Q8" s="68">
        <v>25000</v>
      </c>
      <c r="R8" s="5"/>
      <c r="S8" s="69">
        <f>D8*R8</f>
        <v>0</v>
      </c>
      <c r="T8" s="70" t="str">
        <f t="shared" ref="T8:T9" si="1">IF(ISNUMBER(R8), IF(R8&gt;Q8,"NEVYHOVUJE","VYHOVUJE")," ")</f>
        <v xml:space="preserve"> </v>
      </c>
      <c r="U8" s="62"/>
      <c r="V8" s="71" t="s">
        <v>13</v>
      </c>
    </row>
    <row r="9" spans="2:22" ht="64.5" customHeight="1" thickBot="1" x14ac:dyDescent="0.3">
      <c r="B9" s="72">
        <v>3</v>
      </c>
      <c r="C9" s="73" t="s">
        <v>31</v>
      </c>
      <c r="D9" s="74">
        <v>2</v>
      </c>
      <c r="E9" s="75" t="s">
        <v>29</v>
      </c>
      <c r="F9" s="76" t="s">
        <v>46</v>
      </c>
      <c r="G9" s="3"/>
      <c r="H9" s="77" t="s">
        <v>28</v>
      </c>
      <c r="I9" s="78"/>
      <c r="J9" s="79"/>
      <c r="K9" s="80"/>
      <c r="L9" s="78"/>
      <c r="M9" s="81"/>
      <c r="N9" s="82" t="s">
        <v>43</v>
      </c>
      <c r="O9" s="83"/>
      <c r="P9" s="84">
        <f>D9*Q9</f>
        <v>50000</v>
      </c>
      <c r="Q9" s="85">
        <v>25000</v>
      </c>
      <c r="R9" s="6"/>
      <c r="S9" s="86">
        <f>D9*R9</f>
        <v>0</v>
      </c>
      <c r="T9" s="87" t="str">
        <f t="shared" si="1"/>
        <v xml:space="preserve"> </v>
      </c>
      <c r="U9" s="79"/>
      <c r="V9" s="79"/>
    </row>
    <row r="10" spans="2:22" ht="13.5" customHeight="1" thickTop="1" thickBot="1" x14ac:dyDescent="0.3">
      <c r="C10" s="11"/>
      <c r="D10" s="11"/>
      <c r="E10" s="11"/>
      <c r="F10" s="11"/>
      <c r="G10" s="11"/>
      <c r="H10" s="11"/>
      <c r="I10" s="11"/>
      <c r="J10" s="11"/>
      <c r="N10" s="11"/>
      <c r="O10" s="11"/>
      <c r="P10" s="11"/>
      <c r="S10" s="88"/>
    </row>
    <row r="11" spans="2:22" ht="60.75" customHeight="1" thickTop="1" thickBot="1" x14ac:dyDescent="0.3">
      <c r="B11" s="89" t="s">
        <v>10</v>
      </c>
      <c r="C11" s="90"/>
      <c r="D11" s="90"/>
      <c r="E11" s="90"/>
      <c r="F11" s="90"/>
      <c r="G11" s="90"/>
      <c r="H11" s="91"/>
      <c r="I11" s="92"/>
      <c r="J11" s="92"/>
      <c r="K11" s="92"/>
      <c r="L11" s="93"/>
      <c r="M11" s="16"/>
      <c r="N11" s="16"/>
      <c r="O11" s="94"/>
      <c r="P11" s="94"/>
      <c r="Q11" s="95" t="s">
        <v>11</v>
      </c>
      <c r="R11" s="96" t="s">
        <v>12</v>
      </c>
      <c r="S11" s="97"/>
      <c r="T11" s="98"/>
      <c r="U11" s="33"/>
      <c r="V11" s="99"/>
    </row>
    <row r="12" spans="2:22" ht="33" customHeight="1" thickTop="1" thickBot="1" x14ac:dyDescent="0.3">
      <c r="B12" s="100" t="s">
        <v>14</v>
      </c>
      <c r="C12" s="100"/>
      <c r="D12" s="100"/>
      <c r="E12" s="100"/>
      <c r="F12" s="100"/>
      <c r="G12" s="100"/>
      <c r="H12" s="100"/>
      <c r="I12" s="100"/>
      <c r="J12" s="100"/>
      <c r="L12" s="13"/>
      <c r="M12" s="13"/>
      <c r="N12" s="13"/>
      <c r="O12" s="101"/>
      <c r="P12" s="101"/>
      <c r="Q12" s="102">
        <f>SUM(P7:P9)</f>
        <v>160000</v>
      </c>
      <c r="R12" s="103">
        <f>SUM(S7:S9)</f>
        <v>0</v>
      </c>
      <c r="S12" s="104"/>
      <c r="T12" s="105"/>
    </row>
    <row r="13" spans="2:22" ht="14.25" customHeight="1" thickTop="1" x14ac:dyDescent="0.25"/>
    <row r="14" spans="2:22" ht="14.25" customHeight="1" x14ac:dyDescent="0.25"/>
    <row r="15" spans="2:22" ht="42" customHeight="1" x14ac:dyDescent="0.25">
      <c r="B15" s="107" t="s">
        <v>27</v>
      </c>
      <c r="C15" s="107"/>
      <c r="D15" s="107"/>
      <c r="E15" s="107"/>
      <c r="F15" s="107"/>
      <c r="G15" s="107"/>
    </row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</sheetData>
  <sheetProtection algorithmName="SHA-512" hashValue="S9AXeqrd/wxjo6KOTLF6A7MKRzc3AUv+2t3HIvuI6EVLx+G8RI6P3RMMJ4QXrfWAaNANJakO8mI95WqwVI01FA==" saltValue="7GAErTU+Xa2KzJsjsttILQ==" spinCount="100000" sheet="1" objects="1" scenarios="1"/>
  <mergeCells count="14">
    <mergeCell ref="B15:G15"/>
    <mergeCell ref="R12:T12"/>
    <mergeCell ref="B12:J12"/>
    <mergeCell ref="M7:M9"/>
    <mergeCell ref="O7:O9"/>
    <mergeCell ref="V8:V9"/>
    <mergeCell ref="B1:D1"/>
    <mergeCell ref="B11:G11"/>
    <mergeCell ref="R11:T11"/>
    <mergeCell ref="K7:K9"/>
    <mergeCell ref="I7:I9"/>
    <mergeCell ref="J7:J9"/>
    <mergeCell ref="L7:L9"/>
    <mergeCell ref="U7:U9"/>
  </mergeCells>
  <conditionalFormatting sqref="B7:B9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9">
    <cfRule type="containsBlanks" dxfId="9" priority="5">
      <formula>LEN(TRIM(D7))=0</formula>
    </cfRule>
  </conditionalFormatting>
  <conditionalFormatting sqref="G7:H9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9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9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:E9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2025-04-24T10:14:38Z</cp:lastPrinted>
  <dcterms:created xsi:type="dcterms:W3CDTF">2014-03-05T12:43:32Z</dcterms:created>
  <dcterms:modified xsi:type="dcterms:W3CDTF">2025-04-29T09:55:25Z</dcterms:modified>
</cp:coreProperties>
</file>